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成绩汇总表" sheetId="1" r:id="rId1"/>
  </sheets>
  <definedNames>
    <definedName name="_xlnm.Print_Titles" localSheetId="0">'成绩汇总表'!$1:$3</definedName>
  </definedNames>
  <calcPr fullCalcOnLoad="1"/>
</workbook>
</file>

<file path=xl/sharedStrings.xml><?xml version="1.0" encoding="utf-8"?>
<sst xmlns="http://schemas.openxmlformats.org/spreadsheetml/2006/main" count="151" uniqueCount="108">
  <si>
    <t>湖北省第三人民医院2018年公开招聘工作人员成绩汇总表</t>
  </si>
  <si>
    <t>序号</t>
  </si>
  <si>
    <t>招录单位</t>
  </si>
  <si>
    <t>招录职位</t>
  </si>
  <si>
    <t>职位代码</t>
  </si>
  <si>
    <t>招录计划</t>
  </si>
  <si>
    <t>姓名</t>
  </si>
  <si>
    <t>准考证号</t>
  </si>
  <si>
    <t>笔试成绩（30%）</t>
  </si>
  <si>
    <t>面试成绩（70%）</t>
  </si>
  <si>
    <t>总成绩</t>
  </si>
  <si>
    <t>名次</t>
  </si>
  <si>
    <t>备注</t>
  </si>
  <si>
    <t>折算百分制成绩</t>
  </si>
  <si>
    <t>折算分（30%）</t>
  </si>
  <si>
    <t>结构化面试成绩</t>
  </si>
  <si>
    <t>折算分（28%）</t>
  </si>
  <si>
    <t>专业试工成绩</t>
  </si>
  <si>
    <t>折算分（42%）</t>
  </si>
  <si>
    <t>湖北省第三人民医院</t>
  </si>
  <si>
    <t>药学部药师</t>
  </si>
  <si>
    <t>14234242403</t>
  </si>
  <si>
    <t>夏飞</t>
  </si>
  <si>
    <t>534230088601</t>
  </si>
  <si>
    <t>14234242414</t>
  </si>
  <si>
    <t>许鑫</t>
  </si>
  <si>
    <t>534230089722</t>
  </si>
  <si>
    <t>罗娟</t>
  </si>
  <si>
    <t>534230088609</t>
  </si>
  <si>
    <t>14234242415</t>
  </si>
  <si>
    <t>陈松瑞</t>
  </si>
  <si>
    <t>534230088430</t>
  </si>
  <si>
    <t>余倩倩</t>
  </si>
  <si>
    <t>534230089620</t>
  </si>
  <si>
    <t>14234242416</t>
  </si>
  <si>
    <t>张炳武</t>
  </si>
  <si>
    <t>534230089314</t>
  </si>
  <si>
    <t>14234242417</t>
  </si>
  <si>
    <t>陈敏</t>
  </si>
  <si>
    <t>534230089122</t>
  </si>
  <si>
    <t>临床护士</t>
  </si>
  <si>
    <t>14234242419</t>
  </si>
  <si>
    <t>李雪芳</t>
  </si>
  <si>
    <t>544230089802</t>
  </si>
  <si>
    <t>龚晨灿</t>
  </si>
  <si>
    <t>544230089126</t>
  </si>
  <si>
    <t>严佩</t>
  </si>
  <si>
    <t>544230088528</t>
  </si>
  <si>
    <t>质量管理办公室干事</t>
  </si>
  <si>
    <t>14234242418</t>
  </si>
  <si>
    <t>王昶</t>
  </si>
  <si>
    <t>114230024924</t>
  </si>
  <si>
    <t>张弛</t>
  </si>
  <si>
    <t>114230021625</t>
  </si>
  <si>
    <t>神经内科医师</t>
  </si>
  <si>
    <t>14234242404</t>
  </si>
  <si>
    <t>李芹</t>
  </si>
  <si>
    <t>524230088316</t>
  </si>
  <si>
    <t>口腔科医师</t>
  </si>
  <si>
    <t>14234242410</t>
  </si>
  <si>
    <t>汪洋</t>
  </si>
  <si>
    <t>524230088808</t>
  </si>
  <si>
    <t>亚健康管理及体检中心医师</t>
  </si>
  <si>
    <t>14234242411</t>
  </si>
  <si>
    <t>张艳君</t>
  </si>
  <si>
    <t>524230089309</t>
  </si>
  <si>
    <t>新生儿医师</t>
  </si>
  <si>
    <t>14234242412</t>
  </si>
  <si>
    <t>喻红娥</t>
  </si>
  <si>
    <t>524230089711</t>
  </si>
  <si>
    <t>胸心血管外科医师</t>
  </si>
  <si>
    <t>14234242413</t>
  </si>
  <si>
    <t>杨小进</t>
  </si>
  <si>
    <t>524230088701</t>
  </si>
  <si>
    <t>脑血管外科医师</t>
  </si>
  <si>
    <t>14234242420</t>
  </si>
  <si>
    <t>李欢欢</t>
  </si>
  <si>
    <t>524230088730</t>
  </si>
  <si>
    <t>别毕洲</t>
  </si>
  <si>
    <t>524230089207</t>
  </si>
  <si>
    <t>盛柳青</t>
  </si>
  <si>
    <t>524230088423</t>
  </si>
  <si>
    <t>14234242421</t>
  </si>
  <si>
    <t>汪志忠</t>
  </si>
  <si>
    <t>524230089821</t>
  </si>
  <si>
    <t>中西医结合肾病科医师</t>
  </si>
  <si>
    <t>14234242402</t>
  </si>
  <si>
    <t>黄薇</t>
  </si>
  <si>
    <t>514230089924</t>
  </si>
  <si>
    <t>神经功能检查及康复中心医师</t>
  </si>
  <si>
    <t>14234242405</t>
  </si>
  <si>
    <t>徐礼才</t>
  </si>
  <si>
    <t>514230088113</t>
  </si>
  <si>
    <t>14234242406</t>
  </si>
  <si>
    <t>尹小强</t>
  </si>
  <si>
    <t>514230088208</t>
  </si>
  <si>
    <t>14234242407</t>
  </si>
  <si>
    <t>王莹</t>
  </si>
  <si>
    <t>514230088709</t>
  </si>
  <si>
    <t>14234242408</t>
  </si>
  <si>
    <t>胡婷婷</t>
  </si>
  <si>
    <t>514230088319</t>
  </si>
  <si>
    <t>中西医结合肝病科医师</t>
  </si>
  <si>
    <t>14234242409</t>
  </si>
  <si>
    <t>赵康</t>
  </si>
  <si>
    <t>514230088122</t>
  </si>
  <si>
    <t>李倩</t>
  </si>
  <si>
    <t>514230089716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</si>
</sst>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黑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9" fontId="4" fillId="0" borderId="10" xfId="63" applyNumberFormat="1" applyFont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176" fontId="2" fillId="0" borderId="10" xfId="63" applyNumberFormat="1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1" sqref="A1:P1"/>
    </sheetView>
  </sheetViews>
  <sheetFormatPr defaultColWidth="9.00390625" defaultRowHeight="15"/>
  <cols>
    <col min="1" max="1" width="2.8515625" style="1" customWidth="1"/>
    <col min="2" max="2" width="11.00390625" style="1" customWidth="1"/>
    <col min="3" max="3" width="14.00390625" style="1" customWidth="1"/>
    <col min="4" max="4" width="15.421875" style="1" customWidth="1"/>
    <col min="5" max="5" width="5.140625" style="1" customWidth="1"/>
    <col min="6" max="6" width="10.140625" style="1" customWidth="1"/>
    <col min="7" max="7" width="13.57421875" style="1" customWidth="1"/>
    <col min="8" max="8" width="9.8515625" style="1" customWidth="1"/>
    <col min="9" max="9" width="8.57421875" style="1" customWidth="1"/>
    <col min="10" max="10" width="9.421875" style="1" customWidth="1"/>
    <col min="11" max="11" width="8.140625" style="1" customWidth="1"/>
    <col min="12" max="12" width="7.421875" style="1" customWidth="1"/>
    <col min="13" max="13" width="8.00390625" style="1" customWidth="1"/>
    <col min="14" max="14" width="7.7109375" style="1" customWidth="1"/>
    <col min="15" max="15" width="6.28125" style="1" customWidth="1"/>
    <col min="16" max="16" width="9.28125" style="1" customWidth="1"/>
    <col min="17" max="16384" width="9.00390625" style="1" customWidth="1"/>
  </cols>
  <sheetData>
    <row r="1" spans="1:16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10" t="s">
        <v>9</v>
      </c>
      <c r="K2" s="10"/>
      <c r="L2" s="10"/>
      <c r="M2" s="10"/>
      <c r="N2" s="3" t="s">
        <v>10</v>
      </c>
      <c r="O2" s="3" t="s">
        <v>11</v>
      </c>
      <c r="P2" s="3" t="s">
        <v>12</v>
      </c>
    </row>
    <row r="3" spans="1:16" ht="31.5" customHeight="1">
      <c r="A3" s="3"/>
      <c r="B3" s="3"/>
      <c r="C3" s="3"/>
      <c r="D3" s="3"/>
      <c r="E3" s="3"/>
      <c r="F3" s="3"/>
      <c r="G3" s="3"/>
      <c r="H3" s="4" t="s">
        <v>13</v>
      </c>
      <c r="I3" s="4" t="s">
        <v>14</v>
      </c>
      <c r="J3" s="4" t="s">
        <v>15</v>
      </c>
      <c r="K3" s="4" t="s">
        <v>16</v>
      </c>
      <c r="L3" s="3" t="s">
        <v>17</v>
      </c>
      <c r="M3" s="3" t="s">
        <v>18</v>
      </c>
      <c r="N3" s="3"/>
      <c r="O3" s="3"/>
      <c r="P3" s="3"/>
    </row>
    <row r="4" spans="1:16" ht="44.25" customHeight="1">
      <c r="A4" s="5">
        <v>1</v>
      </c>
      <c r="B4" s="6" t="s">
        <v>19</v>
      </c>
      <c r="C4" s="7" t="s">
        <v>20</v>
      </c>
      <c r="D4" s="7" t="s">
        <v>21</v>
      </c>
      <c r="E4" s="7">
        <v>1</v>
      </c>
      <c r="F4" s="7" t="s">
        <v>22</v>
      </c>
      <c r="G4" s="7" t="s">
        <v>23</v>
      </c>
      <c r="H4" s="8">
        <v>59.53</v>
      </c>
      <c r="I4" s="11">
        <f aca="true" t="shared" si="0" ref="I4:I7">ROUND(H4*0.3,2)</f>
        <v>17.86</v>
      </c>
      <c r="J4" s="12">
        <v>78.4</v>
      </c>
      <c r="K4" s="11">
        <f aca="true" t="shared" si="1" ref="K4:K7">ROUND(J4*0.28,2)</f>
        <v>21.95</v>
      </c>
      <c r="L4" s="13">
        <v>94.5</v>
      </c>
      <c r="M4" s="11">
        <f aca="true" t="shared" si="2" ref="M4:M7">ROUND(L4*0.42,2)</f>
        <v>39.69</v>
      </c>
      <c r="N4" s="13">
        <f aca="true" t="shared" si="3" ref="N4:N7">I4+K4+M4</f>
        <v>79.5</v>
      </c>
      <c r="O4" s="14">
        <v>1</v>
      </c>
      <c r="P4" s="14"/>
    </row>
    <row r="5" spans="1:16" ht="44.25" customHeight="1">
      <c r="A5" s="5">
        <v>2</v>
      </c>
      <c r="B5" s="6" t="s">
        <v>19</v>
      </c>
      <c r="C5" s="9" t="s">
        <v>20</v>
      </c>
      <c r="D5" s="7" t="s">
        <v>24</v>
      </c>
      <c r="E5" s="9">
        <v>1</v>
      </c>
      <c r="F5" s="7" t="s">
        <v>25</v>
      </c>
      <c r="G5" s="7" t="s">
        <v>26</v>
      </c>
      <c r="H5" s="8">
        <v>50.96666666666667</v>
      </c>
      <c r="I5" s="11">
        <f t="shared" si="0"/>
        <v>15.29</v>
      </c>
      <c r="J5" s="12">
        <v>80.6</v>
      </c>
      <c r="K5" s="11">
        <f t="shared" si="1"/>
        <v>22.57</v>
      </c>
      <c r="L5" s="13">
        <v>91.33</v>
      </c>
      <c r="M5" s="11">
        <f t="shared" si="2"/>
        <v>38.36</v>
      </c>
      <c r="N5" s="13">
        <f t="shared" si="3"/>
        <v>76.22</v>
      </c>
      <c r="O5" s="14">
        <v>1</v>
      </c>
      <c r="P5" s="14"/>
    </row>
    <row r="6" spans="1:16" ht="44.25" customHeight="1">
      <c r="A6" s="5">
        <v>3</v>
      </c>
      <c r="B6" s="6" t="s">
        <v>19</v>
      </c>
      <c r="C6" s="9"/>
      <c r="D6" s="7" t="s">
        <v>24</v>
      </c>
      <c r="E6" s="9"/>
      <c r="F6" s="7" t="s">
        <v>27</v>
      </c>
      <c r="G6" s="7" t="s">
        <v>28</v>
      </c>
      <c r="H6" s="8">
        <v>50.86666666666667</v>
      </c>
      <c r="I6" s="11">
        <f t="shared" si="0"/>
        <v>15.26</v>
      </c>
      <c r="J6" s="12">
        <v>77</v>
      </c>
      <c r="K6" s="11">
        <f t="shared" si="1"/>
        <v>21.56</v>
      </c>
      <c r="L6" s="13">
        <v>92</v>
      </c>
      <c r="M6" s="11">
        <f t="shared" si="2"/>
        <v>38.64</v>
      </c>
      <c r="N6" s="13">
        <f t="shared" si="3"/>
        <v>75.46000000000001</v>
      </c>
      <c r="O6" s="14">
        <v>2</v>
      </c>
      <c r="P6" s="14"/>
    </row>
    <row r="7" spans="1:16" s="1" customFormat="1" ht="44.25" customHeight="1">
      <c r="A7" s="5">
        <v>4</v>
      </c>
      <c r="B7" s="6" t="s">
        <v>19</v>
      </c>
      <c r="C7" s="9" t="s">
        <v>20</v>
      </c>
      <c r="D7" s="7" t="s">
        <v>29</v>
      </c>
      <c r="E7" s="9">
        <v>1</v>
      </c>
      <c r="F7" s="7" t="s">
        <v>30</v>
      </c>
      <c r="G7" s="7" t="s">
        <v>31</v>
      </c>
      <c r="H7" s="8">
        <v>45.23333333333333</v>
      </c>
      <c r="I7" s="11">
        <f t="shared" si="0"/>
        <v>13.57</v>
      </c>
      <c r="J7" s="12">
        <v>78.4</v>
      </c>
      <c r="K7" s="11">
        <f t="shared" si="1"/>
        <v>21.95</v>
      </c>
      <c r="L7" s="13">
        <v>92.67</v>
      </c>
      <c r="M7" s="11">
        <f t="shared" si="2"/>
        <v>38.92</v>
      </c>
      <c r="N7" s="13">
        <f t="shared" si="3"/>
        <v>74.44</v>
      </c>
      <c r="O7" s="14">
        <v>1</v>
      </c>
      <c r="P7" s="14"/>
    </row>
    <row r="8" spans="1:16" ht="44.25" customHeight="1">
      <c r="A8" s="5">
        <v>5</v>
      </c>
      <c r="B8" s="6" t="s">
        <v>19</v>
      </c>
      <c r="C8" s="9"/>
      <c r="D8" s="7" t="s">
        <v>29</v>
      </c>
      <c r="E8" s="9"/>
      <c r="F8" s="7" t="s">
        <v>32</v>
      </c>
      <c r="G8" s="7" t="s">
        <v>33</v>
      </c>
      <c r="H8" s="8">
        <v>60.8</v>
      </c>
      <c r="I8" s="11">
        <f aca="true" t="shared" si="4" ref="I8:I11">ROUND(H8*0.3,2)</f>
        <v>18.24</v>
      </c>
      <c r="J8" s="12">
        <v>64.8</v>
      </c>
      <c r="K8" s="11">
        <f aca="true" t="shared" si="5" ref="K8:K11">ROUND(J8*0.28,2)</f>
        <v>18.14</v>
      </c>
      <c r="L8" s="13">
        <v>89.67</v>
      </c>
      <c r="M8" s="11">
        <f aca="true" t="shared" si="6" ref="M8:M11">ROUND(L8*0.42,2)</f>
        <v>37.66</v>
      </c>
      <c r="N8" s="13">
        <f aca="true" t="shared" si="7" ref="N8:N11">I8+K8+M8</f>
        <v>74.03999999999999</v>
      </c>
      <c r="O8" s="14">
        <v>2</v>
      </c>
      <c r="P8" s="14"/>
    </row>
    <row r="9" spans="1:16" ht="44.25" customHeight="1">
      <c r="A9" s="5">
        <v>6</v>
      </c>
      <c r="B9" s="6" t="s">
        <v>19</v>
      </c>
      <c r="C9" s="9" t="s">
        <v>20</v>
      </c>
      <c r="D9" s="7" t="s">
        <v>34</v>
      </c>
      <c r="E9" s="9">
        <v>1</v>
      </c>
      <c r="F9" s="7" t="s">
        <v>35</v>
      </c>
      <c r="G9" s="7" t="s">
        <v>36</v>
      </c>
      <c r="H9" s="8">
        <v>52.03333333333333</v>
      </c>
      <c r="I9" s="11">
        <f t="shared" si="4"/>
        <v>15.61</v>
      </c>
      <c r="J9" s="15">
        <v>67.8</v>
      </c>
      <c r="K9" s="11">
        <f t="shared" si="5"/>
        <v>18.98</v>
      </c>
      <c r="L9" s="15">
        <v>91.33</v>
      </c>
      <c r="M9" s="11">
        <f t="shared" si="6"/>
        <v>38.36</v>
      </c>
      <c r="N9" s="13">
        <f t="shared" si="7"/>
        <v>72.95</v>
      </c>
      <c r="O9" s="16">
        <v>1</v>
      </c>
      <c r="P9" s="16"/>
    </row>
    <row r="10" spans="1:16" ht="44.25" customHeight="1">
      <c r="A10" s="5">
        <v>7</v>
      </c>
      <c r="B10" s="6" t="s">
        <v>19</v>
      </c>
      <c r="C10" s="9" t="s">
        <v>20</v>
      </c>
      <c r="D10" s="7" t="s">
        <v>37</v>
      </c>
      <c r="E10" s="9">
        <v>1</v>
      </c>
      <c r="F10" s="7" t="s">
        <v>38</v>
      </c>
      <c r="G10" s="7" t="s">
        <v>39</v>
      </c>
      <c r="H10" s="8">
        <v>53.5</v>
      </c>
      <c r="I10" s="11">
        <f t="shared" si="4"/>
        <v>16.05</v>
      </c>
      <c r="J10" s="15">
        <v>83.6</v>
      </c>
      <c r="K10" s="11">
        <f t="shared" si="5"/>
        <v>23.41</v>
      </c>
      <c r="L10" s="15">
        <v>94.33</v>
      </c>
      <c r="M10" s="11">
        <f t="shared" si="6"/>
        <v>39.62</v>
      </c>
      <c r="N10" s="13">
        <f t="shared" si="7"/>
        <v>79.08</v>
      </c>
      <c r="O10" s="16">
        <v>1</v>
      </c>
      <c r="P10" s="16"/>
    </row>
    <row r="11" spans="1:16" s="1" customFormat="1" ht="44.25" customHeight="1">
      <c r="A11" s="5">
        <v>8</v>
      </c>
      <c r="B11" s="6" t="s">
        <v>19</v>
      </c>
      <c r="C11" s="9" t="s">
        <v>40</v>
      </c>
      <c r="D11" s="7" t="s">
        <v>41</v>
      </c>
      <c r="E11" s="9">
        <v>1</v>
      </c>
      <c r="F11" s="7" t="s">
        <v>42</v>
      </c>
      <c r="G11" s="7" t="s">
        <v>43</v>
      </c>
      <c r="H11" s="8">
        <v>53.833333333333336</v>
      </c>
      <c r="I11" s="11">
        <f t="shared" si="4"/>
        <v>16.15</v>
      </c>
      <c r="J11" s="15">
        <v>82.2</v>
      </c>
      <c r="K11" s="11">
        <f t="shared" si="5"/>
        <v>23.02</v>
      </c>
      <c r="L11" s="15">
        <v>88.67</v>
      </c>
      <c r="M11" s="11">
        <f t="shared" si="6"/>
        <v>37.24</v>
      </c>
      <c r="N11" s="13">
        <f t="shared" si="7"/>
        <v>76.41</v>
      </c>
      <c r="O11" s="16">
        <v>1</v>
      </c>
      <c r="P11" s="16"/>
    </row>
    <row r="12" spans="1:16" ht="44.25" customHeight="1">
      <c r="A12" s="5">
        <v>9</v>
      </c>
      <c r="B12" s="6" t="s">
        <v>19</v>
      </c>
      <c r="C12" s="9"/>
      <c r="D12" s="7" t="s">
        <v>41</v>
      </c>
      <c r="E12" s="9"/>
      <c r="F12" s="7" t="s">
        <v>44</v>
      </c>
      <c r="G12" s="7" t="s">
        <v>45</v>
      </c>
      <c r="H12" s="8">
        <v>57.93333333333334</v>
      </c>
      <c r="I12" s="11">
        <f aca="true" t="shared" si="8" ref="I12:I19">ROUND(H12*0.3,2)</f>
        <v>17.38</v>
      </c>
      <c r="J12" s="15">
        <v>75.4</v>
      </c>
      <c r="K12" s="11">
        <f aca="true" t="shared" si="9" ref="K12:K19">ROUND(J12*0.28,2)</f>
        <v>21.11</v>
      </c>
      <c r="L12" s="15">
        <v>79.33</v>
      </c>
      <c r="M12" s="11">
        <f aca="true" t="shared" si="10" ref="M12:M19">ROUND(L12*0.42,2)</f>
        <v>33.32</v>
      </c>
      <c r="N12" s="13">
        <f aca="true" t="shared" si="11" ref="N12:N19">I12+K12+M12</f>
        <v>71.81</v>
      </c>
      <c r="O12" s="16">
        <v>2</v>
      </c>
      <c r="P12" s="16"/>
    </row>
    <row r="13" spans="1:16" ht="44.25" customHeight="1">
      <c r="A13" s="5">
        <v>10</v>
      </c>
      <c r="B13" s="6" t="s">
        <v>19</v>
      </c>
      <c r="C13" s="9"/>
      <c r="D13" s="7" t="s">
        <v>41</v>
      </c>
      <c r="E13" s="9"/>
      <c r="F13" s="7" t="s">
        <v>46</v>
      </c>
      <c r="G13" s="7" t="s">
        <v>47</v>
      </c>
      <c r="H13" s="8">
        <v>48.666666666666664</v>
      </c>
      <c r="I13" s="11">
        <f t="shared" si="8"/>
        <v>14.6</v>
      </c>
      <c r="J13" s="15">
        <v>72.6</v>
      </c>
      <c r="K13" s="11">
        <f t="shared" si="9"/>
        <v>20.33</v>
      </c>
      <c r="L13" s="15">
        <v>78</v>
      </c>
      <c r="M13" s="11">
        <f t="shared" si="10"/>
        <v>32.76</v>
      </c>
      <c r="N13" s="13">
        <f t="shared" si="11"/>
        <v>67.69</v>
      </c>
      <c r="O13" s="16">
        <v>3</v>
      </c>
      <c r="P13" s="16"/>
    </row>
    <row r="14" spans="1:16" s="1" customFormat="1" ht="44.25" customHeight="1">
      <c r="A14" s="5">
        <v>11</v>
      </c>
      <c r="B14" s="6" t="s">
        <v>19</v>
      </c>
      <c r="C14" s="9" t="s">
        <v>48</v>
      </c>
      <c r="D14" s="7" t="s">
        <v>49</v>
      </c>
      <c r="E14" s="9">
        <v>1</v>
      </c>
      <c r="F14" s="7" t="s">
        <v>50</v>
      </c>
      <c r="G14" s="7" t="s">
        <v>51</v>
      </c>
      <c r="H14" s="8">
        <v>56.666666666666664</v>
      </c>
      <c r="I14" s="11">
        <f t="shared" si="8"/>
        <v>17</v>
      </c>
      <c r="J14" s="15">
        <v>81.6</v>
      </c>
      <c r="K14" s="11">
        <f t="shared" si="9"/>
        <v>22.85</v>
      </c>
      <c r="L14" s="15">
        <v>88</v>
      </c>
      <c r="M14" s="11">
        <f t="shared" si="10"/>
        <v>36.96</v>
      </c>
      <c r="N14" s="13">
        <f t="shared" si="11"/>
        <v>76.81</v>
      </c>
      <c r="O14" s="16">
        <v>1</v>
      </c>
      <c r="P14" s="16"/>
    </row>
    <row r="15" spans="1:16" ht="44.25" customHeight="1">
      <c r="A15" s="5">
        <v>12</v>
      </c>
      <c r="B15" s="6" t="s">
        <v>19</v>
      </c>
      <c r="C15" s="9"/>
      <c r="D15" s="7" t="s">
        <v>49</v>
      </c>
      <c r="E15" s="9"/>
      <c r="F15" s="7" t="s">
        <v>52</v>
      </c>
      <c r="G15" s="7" t="s">
        <v>53</v>
      </c>
      <c r="H15" s="8">
        <v>61.833333333333336</v>
      </c>
      <c r="I15" s="11">
        <f t="shared" si="8"/>
        <v>18.55</v>
      </c>
      <c r="J15" s="15">
        <v>80.8</v>
      </c>
      <c r="K15" s="11">
        <f t="shared" si="9"/>
        <v>22.62</v>
      </c>
      <c r="L15" s="15">
        <v>81.83</v>
      </c>
      <c r="M15" s="11">
        <f t="shared" si="10"/>
        <v>34.37</v>
      </c>
      <c r="N15" s="13">
        <f t="shared" si="11"/>
        <v>75.53999999999999</v>
      </c>
      <c r="O15" s="16">
        <v>2</v>
      </c>
      <c r="P15" s="16"/>
    </row>
    <row r="16" spans="1:16" ht="44.25" customHeight="1">
      <c r="A16" s="5">
        <v>13</v>
      </c>
      <c r="B16" s="6" t="s">
        <v>19</v>
      </c>
      <c r="C16" s="7" t="s">
        <v>54</v>
      </c>
      <c r="D16" s="7" t="s">
        <v>55</v>
      </c>
      <c r="E16" s="7">
        <v>1</v>
      </c>
      <c r="F16" s="7" t="s">
        <v>56</v>
      </c>
      <c r="G16" s="7" t="s">
        <v>57</v>
      </c>
      <c r="H16" s="8">
        <v>63.93333333333334</v>
      </c>
      <c r="I16" s="11">
        <f t="shared" si="8"/>
        <v>19.18</v>
      </c>
      <c r="J16" s="15">
        <v>80.8</v>
      </c>
      <c r="K16" s="11">
        <f t="shared" si="9"/>
        <v>22.62</v>
      </c>
      <c r="L16" s="15">
        <v>93.5</v>
      </c>
      <c r="M16" s="11">
        <f t="shared" si="10"/>
        <v>39.27</v>
      </c>
      <c r="N16" s="13">
        <f t="shared" si="11"/>
        <v>81.07</v>
      </c>
      <c r="O16" s="16">
        <v>1</v>
      </c>
      <c r="P16" s="16"/>
    </row>
    <row r="17" spans="1:16" ht="44.25" customHeight="1">
      <c r="A17" s="5">
        <v>14</v>
      </c>
      <c r="B17" s="6" t="s">
        <v>19</v>
      </c>
      <c r="C17" s="7" t="s">
        <v>58</v>
      </c>
      <c r="D17" s="7" t="s">
        <v>59</v>
      </c>
      <c r="E17" s="7">
        <v>1</v>
      </c>
      <c r="F17" s="7" t="s">
        <v>60</v>
      </c>
      <c r="G17" s="7" t="s">
        <v>61</v>
      </c>
      <c r="H17" s="8">
        <v>53.6</v>
      </c>
      <c r="I17" s="11">
        <f t="shared" si="8"/>
        <v>16.08</v>
      </c>
      <c r="J17" s="15">
        <v>62.6</v>
      </c>
      <c r="K17" s="11">
        <f t="shared" si="9"/>
        <v>17.53</v>
      </c>
      <c r="L17" s="15">
        <v>89.17</v>
      </c>
      <c r="M17" s="11">
        <f t="shared" si="10"/>
        <v>37.45</v>
      </c>
      <c r="N17" s="13">
        <f t="shared" si="11"/>
        <v>71.06</v>
      </c>
      <c r="O17" s="16">
        <v>1</v>
      </c>
      <c r="P17" s="16"/>
    </row>
    <row r="18" spans="1:16" ht="44.25" customHeight="1">
      <c r="A18" s="5">
        <v>15</v>
      </c>
      <c r="B18" s="6" t="s">
        <v>19</v>
      </c>
      <c r="C18" s="7" t="s">
        <v>62</v>
      </c>
      <c r="D18" s="7" t="s">
        <v>63</v>
      </c>
      <c r="E18" s="7">
        <v>1</v>
      </c>
      <c r="F18" s="7" t="s">
        <v>64</v>
      </c>
      <c r="G18" s="7" t="s">
        <v>65</v>
      </c>
      <c r="H18" s="8">
        <v>61.46666666666667</v>
      </c>
      <c r="I18" s="11">
        <f t="shared" si="8"/>
        <v>18.44</v>
      </c>
      <c r="J18" s="15">
        <v>79.6</v>
      </c>
      <c r="K18" s="11">
        <f t="shared" si="9"/>
        <v>22.29</v>
      </c>
      <c r="L18" s="15">
        <v>88</v>
      </c>
      <c r="M18" s="11">
        <f t="shared" si="10"/>
        <v>36.96</v>
      </c>
      <c r="N18" s="13">
        <f t="shared" si="11"/>
        <v>77.69</v>
      </c>
      <c r="O18" s="16">
        <v>1</v>
      </c>
      <c r="P18" s="16"/>
    </row>
    <row r="19" spans="1:16" ht="44.25" customHeight="1">
      <c r="A19" s="5">
        <v>16</v>
      </c>
      <c r="B19" s="6" t="s">
        <v>19</v>
      </c>
      <c r="C19" s="9" t="s">
        <v>66</v>
      </c>
      <c r="D19" s="7" t="s">
        <v>67</v>
      </c>
      <c r="E19" s="9">
        <v>1</v>
      </c>
      <c r="F19" s="7" t="s">
        <v>68</v>
      </c>
      <c r="G19" s="7" t="s">
        <v>69</v>
      </c>
      <c r="H19" s="8">
        <v>52.9</v>
      </c>
      <c r="I19" s="11">
        <f t="shared" si="8"/>
        <v>15.87</v>
      </c>
      <c r="J19" s="15">
        <v>74.8</v>
      </c>
      <c r="K19" s="11">
        <f t="shared" si="9"/>
        <v>20.94</v>
      </c>
      <c r="L19" s="15">
        <v>88.67</v>
      </c>
      <c r="M19" s="11">
        <f t="shared" si="10"/>
        <v>37.24</v>
      </c>
      <c r="N19" s="13">
        <f t="shared" si="11"/>
        <v>74.05000000000001</v>
      </c>
      <c r="O19" s="16">
        <v>1</v>
      </c>
      <c r="P19" s="16"/>
    </row>
    <row r="20" spans="1:16" ht="44.25" customHeight="1">
      <c r="A20" s="5">
        <v>17</v>
      </c>
      <c r="B20" s="6" t="s">
        <v>19</v>
      </c>
      <c r="C20" s="7" t="s">
        <v>70</v>
      </c>
      <c r="D20" s="7" t="s">
        <v>71</v>
      </c>
      <c r="E20" s="7">
        <v>1</v>
      </c>
      <c r="F20" s="7" t="s">
        <v>72</v>
      </c>
      <c r="G20" s="7" t="s">
        <v>73</v>
      </c>
      <c r="H20" s="8">
        <v>64.36666666666666</v>
      </c>
      <c r="I20" s="11">
        <f aca="true" t="shared" si="12" ref="I20:I31">ROUND(H20*0.3,2)</f>
        <v>19.31</v>
      </c>
      <c r="J20" s="15">
        <v>80.8</v>
      </c>
      <c r="K20" s="11">
        <f aca="true" t="shared" si="13" ref="K20:K31">ROUND(J20*0.28,2)</f>
        <v>22.62</v>
      </c>
      <c r="L20" s="15">
        <v>96</v>
      </c>
      <c r="M20" s="11">
        <f aca="true" t="shared" si="14" ref="M20:M31">ROUND(L20*0.42,2)</f>
        <v>40.32</v>
      </c>
      <c r="N20" s="13">
        <f aca="true" t="shared" si="15" ref="N20:N31">I20+K20+M20</f>
        <v>82.25</v>
      </c>
      <c r="O20" s="16">
        <v>1</v>
      </c>
      <c r="P20" s="16"/>
    </row>
    <row r="21" spans="1:16" ht="44.25" customHeight="1">
      <c r="A21" s="5">
        <v>18</v>
      </c>
      <c r="B21" s="6" t="s">
        <v>19</v>
      </c>
      <c r="C21" s="9" t="s">
        <v>74</v>
      </c>
      <c r="D21" s="7" t="s">
        <v>75</v>
      </c>
      <c r="E21" s="9">
        <v>3</v>
      </c>
      <c r="F21" s="7" t="s">
        <v>76</v>
      </c>
      <c r="G21" s="7" t="s">
        <v>77</v>
      </c>
      <c r="H21" s="8">
        <v>64.03333333333333</v>
      </c>
      <c r="I21" s="11">
        <f t="shared" si="12"/>
        <v>19.21</v>
      </c>
      <c r="J21" s="15">
        <v>76.2</v>
      </c>
      <c r="K21" s="11">
        <f t="shared" si="13"/>
        <v>21.34</v>
      </c>
      <c r="L21" s="15">
        <v>96.67</v>
      </c>
      <c r="M21" s="11">
        <f t="shared" si="14"/>
        <v>40.6</v>
      </c>
      <c r="N21" s="13">
        <f t="shared" si="15"/>
        <v>81.15</v>
      </c>
      <c r="O21" s="16">
        <v>1</v>
      </c>
      <c r="P21" s="16"/>
    </row>
    <row r="22" spans="1:16" ht="44.25" customHeight="1">
      <c r="A22" s="5">
        <v>19</v>
      </c>
      <c r="B22" s="6" t="s">
        <v>19</v>
      </c>
      <c r="C22" s="9"/>
      <c r="D22" s="7" t="s">
        <v>75</v>
      </c>
      <c r="E22" s="9"/>
      <c r="F22" s="7" t="s">
        <v>78</v>
      </c>
      <c r="G22" s="7" t="s">
        <v>79</v>
      </c>
      <c r="H22" s="8">
        <v>61.333333333333336</v>
      </c>
      <c r="I22" s="11">
        <f t="shared" si="12"/>
        <v>18.4</v>
      </c>
      <c r="J22" s="15">
        <v>78.4</v>
      </c>
      <c r="K22" s="11">
        <f t="shared" si="13"/>
        <v>21.95</v>
      </c>
      <c r="L22" s="15">
        <v>97</v>
      </c>
      <c r="M22" s="11">
        <f t="shared" si="14"/>
        <v>40.74</v>
      </c>
      <c r="N22" s="13">
        <f t="shared" si="15"/>
        <v>81.09</v>
      </c>
      <c r="O22" s="16">
        <v>2</v>
      </c>
      <c r="P22" s="16"/>
    </row>
    <row r="23" spans="1:16" ht="44.25" customHeight="1">
      <c r="A23" s="5">
        <v>20</v>
      </c>
      <c r="B23" s="6" t="s">
        <v>19</v>
      </c>
      <c r="C23" s="9"/>
      <c r="D23" s="7" t="s">
        <v>75</v>
      </c>
      <c r="E23" s="9"/>
      <c r="F23" s="7" t="s">
        <v>80</v>
      </c>
      <c r="G23" s="7" t="s">
        <v>81</v>
      </c>
      <c r="H23" s="8">
        <v>61</v>
      </c>
      <c r="I23" s="11">
        <f t="shared" si="12"/>
        <v>18.3</v>
      </c>
      <c r="J23" s="15">
        <v>77</v>
      </c>
      <c r="K23" s="11">
        <f t="shared" si="13"/>
        <v>21.56</v>
      </c>
      <c r="L23" s="15">
        <v>96.33</v>
      </c>
      <c r="M23" s="11">
        <f t="shared" si="14"/>
        <v>40.46</v>
      </c>
      <c r="N23" s="13">
        <f t="shared" si="15"/>
        <v>80.32</v>
      </c>
      <c r="O23" s="16">
        <v>3</v>
      </c>
      <c r="P23" s="16"/>
    </row>
    <row r="24" spans="1:16" ht="44.25" customHeight="1">
      <c r="A24" s="5">
        <v>21</v>
      </c>
      <c r="B24" s="6" t="s">
        <v>19</v>
      </c>
      <c r="C24" s="7" t="s">
        <v>74</v>
      </c>
      <c r="D24" s="7" t="s">
        <v>82</v>
      </c>
      <c r="E24" s="7">
        <v>1</v>
      </c>
      <c r="F24" s="7" t="s">
        <v>83</v>
      </c>
      <c r="G24" s="7" t="s">
        <v>84</v>
      </c>
      <c r="H24" s="8">
        <v>55.9</v>
      </c>
      <c r="I24" s="11">
        <f t="shared" si="12"/>
        <v>16.77</v>
      </c>
      <c r="J24" s="15">
        <v>80</v>
      </c>
      <c r="K24" s="11">
        <f t="shared" si="13"/>
        <v>22.4</v>
      </c>
      <c r="L24" s="15">
        <v>97</v>
      </c>
      <c r="M24" s="11">
        <f t="shared" si="14"/>
        <v>40.74</v>
      </c>
      <c r="N24" s="13">
        <f t="shared" si="15"/>
        <v>79.91</v>
      </c>
      <c r="O24" s="16">
        <v>1</v>
      </c>
      <c r="P24" s="16"/>
    </row>
    <row r="25" spans="1:16" ht="44.25" customHeight="1">
      <c r="A25" s="5">
        <v>22</v>
      </c>
      <c r="B25" s="6" t="s">
        <v>19</v>
      </c>
      <c r="C25" s="7" t="s">
        <v>85</v>
      </c>
      <c r="D25" s="7" t="s">
        <v>86</v>
      </c>
      <c r="E25" s="7">
        <v>1</v>
      </c>
      <c r="F25" s="7" t="s">
        <v>87</v>
      </c>
      <c r="G25" s="7" t="s">
        <v>88</v>
      </c>
      <c r="H25" s="8">
        <v>53.9</v>
      </c>
      <c r="I25" s="11">
        <f t="shared" si="12"/>
        <v>16.17</v>
      </c>
      <c r="J25" s="15">
        <v>70</v>
      </c>
      <c r="K25" s="11">
        <f t="shared" si="13"/>
        <v>19.6</v>
      </c>
      <c r="L25" s="15">
        <v>88.67</v>
      </c>
      <c r="M25" s="11">
        <f t="shared" si="14"/>
        <v>37.24</v>
      </c>
      <c r="N25" s="13">
        <f t="shared" si="15"/>
        <v>73.01</v>
      </c>
      <c r="O25" s="16">
        <v>1</v>
      </c>
      <c r="P25" s="16"/>
    </row>
    <row r="26" spans="1:16" ht="44.25" customHeight="1">
      <c r="A26" s="5">
        <v>23</v>
      </c>
      <c r="B26" s="6" t="s">
        <v>19</v>
      </c>
      <c r="C26" s="7" t="s">
        <v>89</v>
      </c>
      <c r="D26" s="7" t="s">
        <v>90</v>
      </c>
      <c r="E26" s="7">
        <v>1</v>
      </c>
      <c r="F26" s="7" t="s">
        <v>91</v>
      </c>
      <c r="G26" s="7" t="s">
        <v>92</v>
      </c>
      <c r="H26" s="8">
        <v>54.2</v>
      </c>
      <c r="I26" s="11">
        <f t="shared" si="12"/>
        <v>16.26</v>
      </c>
      <c r="J26" s="15">
        <v>75.8</v>
      </c>
      <c r="K26" s="11">
        <f t="shared" si="13"/>
        <v>21.22</v>
      </c>
      <c r="L26" s="15">
        <v>97.33</v>
      </c>
      <c r="M26" s="11">
        <f t="shared" si="14"/>
        <v>40.88</v>
      </c>
      <c r="N26" s="13">
        <f t="shared" si="15"/>
        <v>78.36000000000001</v>
      </c>
      <c r="O26" s="16">
        <v>1</v>
      </c>
      <c r="P26" s="16"/>
    </row>
    <row r="27" spans="1:16" ht="44.25" customHeight="1">
      <c r="A27" s="5">
        <v>24</v>
      </c>
      <c r="B27" s="6" t="s">
        <v>19</v>
      </c>
      <c r="C27" s="7" t="s">
        <v>89</v>
      </c>
      <c r="D27" s="7" t="s">
        <v>93</v>
      </c>
      <c r="E27" s="7">
        <v>1</v>
      </c>
      <c r="F27" s="7" t="s">
        <v>94</v>
      </c>
      <c r="G27" s="7" t="s">
        <v>95</v>
      </c>
      <c r="H27" s="8">
        <v>58.56666666666666</v>
      </c>
      <c r="I27" s="11">
        <f t="shared" si="12"/>
        <v>17.57</v>
      </c>
      <c r="J27" s="15">
        <v>80.2</v>
      </c>
      <c r="K27" s="11">
        <f t="shared" si="13"/>
        <v>22.46</v>
      </c>
      <c r="L27" s="15">
        <v>97</v>
      </c>
      <c r="M27" s="11">
        <f t="shared" si="14"/>
        <v>40.74</v>
      </c>
      <c r="N27" s="13">
        <f t="shared" si="15"/>
        <v>80.77000000000001</v>
      </c>
      <c r="O27" s="16">
        <v>1</v>
      </c>
      <c r="P27" s="16"/>
    </row>
    <row r="28" spans="1:16" ht="44.25" customHeight="1">
      <c r="A28" s="5">
        <v>25</v>
      </c>
      <c r="B28" s="6" t="s">
        <v>19</v>
      </c>
      <c r="C28" s="7" t="s">
        <v>85</v>
      </c>
      <c r="D28" s="7" t="s">
        <v>96</v>
      </c>
      <c r="E28" s="7">
        <v>1</v>
      </c>
      <c r="F28" s="7" t="s">
        <v>97</v>
      </c>
      <c r="G28" s="7" t="s">
        <v>98</v>
      </c>
      <c r="H28" s="8">
        <v>45.73333333333333</v>
      </c>
      <c r="I28" s="11">
        <f t="shared" si="12"/>
        <v>13.72</v>
      </c>
      <c r="J28" s="15">
        <v>71</v>
      </c>
      <c r="K28" s="11">
        <f t="shared" si="13"/>
        <v>19.88</v>
      </c>
      <c r="L28" s="15">
        <v>88.33</v>
      </c>
      <c r="M28" s="11">
        <f t="shared" si="14"/>
        <v>37.1</v>
      </c>
      <c r="N28" s="13">
        <f t="shared" si="15"/>
        <v>70.7</v>
      </c>
      <c r="O28" s="16">
        <v>1</v>
      </c>
      <c r="P28" s="16"/>
    </row>
    <row r="29" spans="1:16" ht="44.25" customHeight="1">
      <c r="A29" s="5">
        <v>26</v>
      </c>
      <c r="B29" s="6" t="s">
        <v>19</v>
      </c>
      <c r="C29" s="7" t="s">
        <v>85</v>
      </c>
      <c r="D29" s="7" t="s">
        <v>99</v>
      </c>
      <c r="E29" s="7">
        <v>1</v>
      </c>
      <c r="F29" s="7" t="s">
        <v>100</v>
      </c>
      <c r="G29" s="7" t="s">
        <v>101</v>
      </c>
      <c r="H29" s="8">
        <v>49.8</v>
      </c>
      <c r="I29" s="11">
        <f t="shared" si="12"/>
        <v>14.94</v>
      </c>
      <c r="J29" s="15">
        <v>60.8</v>
      </c>
      <c r="K29" s="11">
        <f t="shared" si="13"/>
        <v>17.02</v>
      </c>
      <c r="L29" s="15">
        <v>88</v>
      </c>
      <c r="M29" s="11">
        <f t="shared" si="14"/>
        <v>36.96</v>
      </c>
      <c r="N29" s="13">
        <f t="shared" si="15"/>
        <v>68.92</v>
      </c>
      <c r="O29" s="16">
        <v>1</v>
      </c>
      <c r="P29" s="16"/>
    </row>
    <row r="30" spans="1:16" s="1" customFormat="1" ht="44.25" customHeight="1">
      <c r="A30" s="5">
        <v>27</v>
      </c>
      <c r="B30" s="6" t="s">
        <v>19</v>
      </c>
      <c r="C30" s="9" t="s">
        <v>102</v>
      </c>
      <c r="D30" s="7" t="s">
        <v>103</v>
      </c>
      <c r="E30" s="9">
        <v>1</v>
      </c>
      <c r="F30" s="7" t="s">
        <v>104</v>
      </c>
      <c r="G30" s="7" t="s">
        <v>105</v>
      </c>
      <c r="H30" s="8">
        <v>54.73333333333333</v>
      </c>
      <c r="I30" s="11">
        <f t="shared" si="12"/>
        <v>16.42</v>
      </c>
      <c r="J30" s="15">
        <v>84.2</v>
      </c>
      <c r="K30" s="11">
        <f t="shared" si="13"/>
        <v>23.58</v>
      </c>
      <c r="L30" s="15">
        <v>86</v>
      </c>
      <c r="M30" s="11">
        <f t="shared" si="14"/>
        <v>36.12</v>
      </c>
      <c r="N30" s="13">
        <f t="shared" si="15"/>
        <v>76.12</v>
      </c>
      <c r="O30" s="16">
        <v>1</v>
      </c>
      <c r="P30" s="16"/>
    </row>
    <row r="31" spans="1:16" ht="44.25" customHeight="1">
      <c r="A31" s="5">
        <v>28</v>
      </c>
      <c r="B31" s="6" t="s">
        <v>19</v>
      </c>
      <c r="C31" s="9"/>
      <c r="D31" s="7" t="s">
        <v>103</v>
      </c>
      <c r="E31" s="9"/>
      <c r="F31" s="7" t="s">
        <v>106</v>
      </c>
      <c r="G31" s="7" t="s">
        <v>107</v>
      </c>
      <c r="H31" s="8">
        <v>60.96666666666667</v>
      </c>
      <c r="I31" s="11">
        <f t="shared" si="12"/>
        <v>18.29</v>
      </c>
      <c r="J31" s="15">
        <v>77.2</v>
      </c>
      <c r="K31" s="11">
        <f t="shared" si="13"/>
        <v>21.62</v>
      </c>
      <c r="L31" s="15">
        <v>69</v>
      </c>
      <c r="M31" s="11">
        <f t="shared" si="14"/>
        <v>28.98</v>
      </c>
      <c r="N31" s="13">
        <f t="shared" si="15"/>
        <v>68.89</v>
      </c>
      <c r="O31" s="16">
        <v>2</v>
      </c>
      <c r="P31" s="16"/>
    </row>
    <row r="32" ht="44.25" customHeight="1"/>
  </sheetData>
  <sheetProtection/>
  <mergeCells count="25">
    <mergeCell ref="A1:P1"/>
    <mergeCell ref="H2:I2"/>
    <mergeCell ref="J2:M2"/>
    <mergeCell ref="A2:A3"/>
    <mergeCell ref="B2:B3"/>
    <mergeCell ref="C2:C3"/>
    <mergeCell ref="C5:C6"/>
    <mergeCell ref="C7:C8"/>
    <mergeCell ref="C11:C13"/>
    <mergeCell ref="C14:C15"/>
    <mergeCell ref="C21:C23"/>
    <mergeCell ref="C30:C31"/>
    <mergeCell ref="D2:D3"/>
    <mergeCell ref="E2:E3"/>
    <mergeCell ref="E5:E6"/>
    <mergeCell ref="E7:E8"/>
    <mergeCell ref="E11:E13"/>
    <mergeCell ref="E14:E15"/>
    <mergeCell ref="E21:E23"/>
    <mergeCell ref="E30:E31"/>
    <mergeCell ref="F2:F3"/>
    <mergeCell ref="G2:G3"/>
    <mergeCell ref="N2:N3"/>
    <mergeCell ref="O2:O3"/>
    <mergeCell ref="P2:P3"/>
  </mergeCells>
  <printOptions horizontalCentered="1"/>
  <pageMargins left="0.16" right="0.16" top="0.75" bottom="0.59" header="0.51" footer="0.51"/>
  <pageSetup horizontalDpi="600" verticalDpi="600" orientation="landscape" paperSize="9"/>
  <headerFooter alignWithMargins="0">
    <oddFooter>&amp;L统计人：&amp;C监督人：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2016-06-02T01:52:29Z</cp:lastPrinted>
  <dcterms:created xsi:type="dcterms:W3CDTF">2006-09-13T11:21:51Z</dcterms:created>
  <dcterms:modified xsi:type="dcterms:W3CDTF">2018-08-14T08:46:40Z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